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12532.35829\"/>
    </mc:Choice>
  </mc:AlternateContent>
  <bookViews>
    <workbookView xWindow="28680" yWindow="-120" windowWidth="29040" windowHeight="1572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58" i="4" l="1"/>
  <c r="E58" i="4"/>
  <c r="C58" i="4"/>
  <c r="D56" i="4"/>
  <c r="G56" i="4" s="1"/>
  <c r="D54" i="4"/>
  <c r="G54" i="4" s="1"/>
  <c r="D52" i="4"/>
  <c r="G52" i="4" s="1"/>
  <c r="D50" i="4"/>
  <c r="G50" i="4" s="1"/>
  <c r="D48" i="4"/>
  <c r="G48" i="4" s="1"/>
  <c r="D46" i="4"/>
  <c r="G46" i="4" s="1"/>
  <c r="D44" i="4"/>
  <c r="G44" i="4" s="1"/>
  <c r="B58" i="4"/>
  <c r="F36" i="4"/>
  <c r="E36" i="4"/>
  <c r="D34" i="4"/>
  <c r="G34" i="4" s="1"/>
  <c r="D33" i="4"/>
  <c r="G33" i="4" s="1"/>
  <c r="D32" i="4"/>
  <c r="G32" i="4" s="1"/>
  <c r="D31" i="4"/>
  <c r="G31" i="4" s="1"/>
  <c r="C36" i="4"/>
  <c r="B36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2" i="4"/>
  <c r="E22" i="4"/>
  <c r="C22" i="4"/>
  <c r="B22" i="4"/>
  <c r="G36" i="4" l="1"/>
  <c r="G58" i="4"/>
  <c r="D36" i="4"/>
  <c r="D58" i="4"/>
  <c r="G22" i="4"/>
  <c r="D22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<sst xmlns="http://schemas.openxmlformats.org/spreadsheetml/2006/main" count="210" uniqueCount="149">
  <si>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</si>
  <si>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</si>
  <si>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</si>
  <si>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</si>
  <si>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</si>
  <si>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</si>
  <si>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</si>
  <si>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</si>
  <si>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</si>
  <si>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</si>
  <si>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</si>
  <si>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</si>
  <si>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</si>
  <si>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</si>
  <si>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</si>
  <si>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</si>
  <si>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</si>
  <si>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</si>
  <si>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</si>
  <si>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</si>
  <si>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</si>
  <si>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</si>
  <si>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</si>
  <si>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</si>
  <si>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</si>
  <si>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</si>
  <si>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</si>
  <si>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</si>
  <si>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</si>
  <si>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</si>
  <si>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</si>
  <si>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</si>
  <si>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</si>
  <si>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</si>
  <si>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</si>
  <si>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</si>
  <si>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</si>
  <si>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</si>
  <si>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</si>
  <si>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</si>
  <si>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</si>
  <si>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</si>
  <si>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</si>
  <si>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</si>
  <si>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</si>
  <si>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</si>
  <si>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</si>
  <si>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</si>
  <si>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</si>
  <si>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</si>
  <si>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</si>
  <si>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</si>
  <si>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</si>
  <si>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</si>
  <si>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</si>
  <si>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</si>
  <si>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</si>
  <si>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</si>
  <si>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</si>
  <si>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</si>
  <si>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</si>
  <si>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</si>
  <si>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</si>
  <si>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</si>
  <si>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</si>
  <si>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</si>
  <si>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</si>
  <si>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</si>
  <si>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</si>
  <si>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</si>
  <si>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</si>
  <si>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</si>
  <si>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</si>
  <si>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</si>
  <si>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</si>
  <si>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</si>
  <si>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</si>
  <si>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</si>
  <si>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</si>
  <si>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</si>
  <si>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</si>
  <si>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</si>
  <si>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</si>
  <si>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</si>
  <si>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</si>
  <si>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</si>
  <si>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</si>
  <si>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</si>
  <si>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</si>
  <si>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</si>
  <si>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</si>
  <si>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</si>
  <si>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</si>
  <si>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</si>
  <si>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</si>
  <si>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</si>
  <si>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</si>
  <si>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</si>
  <si>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</si>
  <si>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</si>
  <si>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</si>
  <si>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</si>
  <si>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</si>
  <si>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</si>
  <si>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</si>
  <si>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</si>
  <si>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</si>
  <si>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</si>
  <si>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</si>
  <si>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</si>
  <si>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</si>
  <si>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</si>
  <si>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</si>
  <si>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</si>
  <si>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</si>
  <si>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</si>
  <si>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</si>
  <si>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</si>
  <si>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</si>
  <si>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</si>
  <si>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</si>
  <si>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</si>
  <si>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</si>
  <si>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</si>
  <si>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</si>
  <si>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</si>
  <si>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</si>
  <si>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</si>
  <si>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</si>
  <si>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Yuriria, Gto.
Estado Analítico del Ejercicio del Presupuesto de Egresos
Clasificación por Objeto del Gasto (Capítulo y Concepto)
Del 1 de Enero al 30 de Junio de 2024</t>
  </si>
  <si>
    <t>Sistema para el Desarrollo Integral de la Familia del Municipio de Yuriria, Gto.
Estado Analítico del Ejercicio del Presupuesto de Egresos
Clasificación Económica (por Tipo de Gasto)
Del 1 de Enero al 30 de Junio de 2024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</si>
  <si>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</si>
  <si>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</si>
  <si>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</si>
  <si>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</si>
  <si>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</si>
  <si>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</si>
  <si>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</si>
  <si>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</si>
  <si>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</si>
  <si>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</si>
  <si>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</si>
  <si>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</si>
  <si>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</si>
  <si>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</t>
  </si>
  <si>
    <t>Sistema para el Desarrollo Integral de la Familia del Municipio de Yuriria, Gto.
Estado Analítico del Ejercicio del Presupuesto de Egresos
Clasificación Administrativa
Del 1 de Enero al 30 de Junio de 2024</t>
  </si>
  <si>
    <t>Sistema para el Desarrollo Integral de la Familia del Municipio de Yuriria, Gto.
Estado Analítico del Ejercicio del Presupuesto de Egresos
Clasificación Administrativa (Poderes)
Del 1 de Enero al 30 de Junio de 2024</t>
  </si>
  <si>
    <t>Sistema para el Desarrollo Integral de la Familia del Municipio de Yuriria, Gto.
Estado Analítico del Ejercicio del Presupuesto de Egresos
Clasificación Administrativa (Sector Paraestatal)
Del 1 de Enero al 30 de Junio de 2024</t>
  </si>
  <si>
    <t>Sistema para el Desarrollo Integral de la Familia del Municipio de Yuriria,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</si>
</sst>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60960</xdr:rowOff>
    </xdr:from>
    <xdr:to>
      <xdr:col>0</xdr:col>
      <xdr:colOff>2131417</xdr:colOff>
      <xdr:row>0</xdr:row>
      <xdr:rowOff>584834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6096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79</xdr:row>
      <xdr:rowOff>121920</xdr:rowOff>
    </xdr:from>
    <xdr:to>
      <xdr:col>0</xdr:col>
      <xdr:colOff>3109219</xdr:colOff>
      <xdr:row>88</xdr:row>
      <xdr:rowOff>67659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1110996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79</xdr:row>
      <xdr:rowOff>114300</xdr:rowOff>
    </xdr:from>
    <xdr:to>
      <xdr:col>6</xdr:col>
      <xdr:colOff>834014</xdr:colOff>
      <xdr:row>88</xdr:row>
      <xdr:rowOff>75914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77940" y="11102340"/>
          <a:ext cx="2769494" cy="1127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0</xdr:row>
      <xdr:rowOff>53340</xdr:rowOff>
    </xdr:from>
    <xdr:to>
      <xdr:col>0</xdr:col>
      <xdr:colOff>1719937</xdr:colOff>
      <xdr:row>0</xdr:row>
      <xdr:rowOff>577214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5334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18</xdr:row>
      <xdr:rowOff>114300</xdr:rowOff>
    </xdr:from>
    <xdr:to>
      <xdr:col>1</xdr:col>
      <xdr:colOff>564139</xdr:colOff>
      <xdr:row>27</xdr:row>
      <xdr:rowOff>60039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320040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922020</xdr:colOff>
      <xdr:row>18</xdr:row>
      <xdr:rowOff>106680</xdr:rowOff>
    </xdr:from>
    <xdr:to>
      <xdr:col>6</xdr:col>
      <xdr:colOff>765434</xdr:colOff>
      <xdr:row>27</xdr:row>
      <xdr:rowOff>68294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7820" y="3192780"/>
          <a:ext cx="2769494" cy="1127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1242060</xdr:colOff>
      <xdr:row>0</xdr:row>
      <xdr:rowOff>144780</xdr:rowOff>
    </xdr:from>
    <xdr:to>
      <xdr:col>0</xdr:col>
      <xdr:colOff>2497177</xdr:colOff>
      <xdr:row>1</xdr:row>
      <xdr:rowOff>97154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060" y="14478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60</xdr:row>
      <xdr:rowOff>114300</xdr:rowOff>
    </xdr:from>
    <xdr:to>
      <xdr:col>0</xdr:col>
      <xdr:colOff>3177799</xdr:colOff>
      <xdr:row>69</xdr:row>
      <xdr:rowOff>60039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008888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60</xdr:row>
      <xdr:rowOff>91440</xdr:rowOff>
    </xdr:from>
    <xdr:to>
      <xdr:col>6</xdr:col>
      <xdr:colOff>590174</xdr:colOff>
      <xdr:row>69</xdr:row>
      <xdr:rowOff>53054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0380" y="10066020"/>
          <a:ext cx="2906654" cy="1127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0</xdr:row>
      <xdr:rowOff>99060</xdr:rowOff>
    </xdr:from>
    <xdr:to>
      <xdr:col>0</xdr:col>
      <xdr:colOff>2817217</xdr:colOff>
      <xdr:row>0</xdr:row>
      <xdr:rowOff>622934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9906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</xdr:colOff>
      <xdr:row>44</xdr:row>
      <xdr:rowOff>114300</xdr:rowOff>
    </xdr:from>
    <xdr:to>
      <xdr:col>0</xdr:col>
      <xdr:colOff>3086359</xdr:colOff>
      <xdr:row>53</xdr:row>
      <xdr:rowOff>60039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" y="66827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769620</xdr:colOff>
      <xdr:row>44</xdr:row>
      <xdr:rowOff>53340</xdr:rowOff>
    </xdr:from>
    <xdr:to>
      <xdr:col>6</xdr:col>
      <xdr:colOff>613034</xdr:colOff>
      <xdr:row>53</xdr:row>
      <xdr:rowOff>14954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6621780"/>
          <a:ext cx="27694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55" workbookViewId="0">
      <selection activeCell="A82" sqref="A82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5.2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9890680.8599999994</v>
      </c>
      <c r="C5" s="12">
        <f>SUM(C6:C12)</f>
        <v>231322</v>
      </c>
      <c r="D5" s="12">
        <f>B5+C5</f>
        <v>10122002.859999999</v>
      </c>
      <c r="E5" s="12">
        <f>SUM(E6:E12)</f>
        <v>3991525.2700000005</v>
      </c>
      <c r="F5" s="12">
        <f>SUM(F6:F12)</f>
        <v>3991525.2700000005</v>
      </c>
      <c r="G5" s="12">
        <f>D5-E5</f>
        <v>6130477.5899999989</v>
      </c>
    </row>
    <row r="6" spans="1:8" x14ac:dyDescent="0.2">
      <c r="A6" s="19" t="s">
        <v>62</v>
      </c>
      <c r="B6" s="5">
        <v>5907599.8399999999</v>
      </c>
      <c r="C6" s="5">
        <v>-77309.09</v>
      </c>
      <c r="D6" s="5">
        <f t="shared" ref="D6:D69" si="0">B6+C6</f>
        <v>5830290.75</v>
      </c>
      <c r="E6" s="5">
        <v>2609971.85</v>
      </c>
      <c r="F6" s="5">
        <v>2609971.85</v>
      </c>
      <c r="G6" s="5">
        <f t="shared" ref="G6:G69" si="1">D6-E6</f>
        <v>3220318.9</v>
      </c>
      <c r="H6" s="9">
        <v>1100</v>
      </c>
    </row>
    <row r="7" spans="1:8" x14ac:dyDescent="0.2">
      <c r="A7" s="19" t="s">
        <v>63</v>
      </c>
      <c r="B7" s="5">
        <v>98484.68</v>
      </c>
      <c r="C7" s="5">
        <v>90000</v>
      </c>
      <c r="D7" s="5">
        <f t="shared" si="0"/>
        <v>188484.68</v>
      </c>
      <c r="E7" s="5">
        <v>156620.70000000001</v>
      </c>
      <c r="F7" s="5">
        <v>156620.70000000001</v>
      </c>
      <c r="G7" s="5">
        <f t="shared" si="1"/>
        <v>31863.979999999981</v>
      </c>
      <c r="H7" s="9">
        <v>1200</v>
      </c>
    </row>
    <row r="8" spans="1:8" x14ac:dyDescent="0.2">
      <c r="A8" s="19" t="s">
        <v>64</v>
      </c>
      <c r="B8" s="5">
        <v>1252759.98</v>
      </c>
      <c r="C8" s="5">
        <v>-15645.88</v>
      </c>
      <c r="D8" s="5">
        <f t="shared" si="0"/>
        <v>1237114.1000000001</v>
      </c>
      <c r="E8" s="5">
        <v>78879.42</v>
      </c>
      <c r="F8" s="5">
        <v>78879.42</v>
      </c>
      <c r="G8" s="5">
        <f t="shared" si="1"/>
        <v>1158234.6800000002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2631836.36</v>
      </c>
      <c r="C10" s="5">
        <v>234276.97</v>
      </c>
      <c r="D10" s="5">
        <f t="shared" si="0"/>
        <v>2866113.33</v>
      </c>
      <c r="E10" s="5">
        <v>1146053.3</v>
      </c>
      <c r="F10" s="5">
        <v>1146053.3</v>
      </c>
      <c r="G10" s="5">
        <f t="shared" si="1"/>
        <v>1720060.03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1177384.74</v>
      </c>
      <c r="C13" s="13">
        <f>SUM(C14:C22)</f>
        <v>230000</v>
      </c>
      <c r="D13" s="13">
        <f t="shared" si="0"/>
        <v>1407384.74</v>
      </c>
      <c r="E13" s="13">
        <f>SUM(E14:E22)</f>
        <v>325731.88</v>
      </c>
      <c r="F13" s="13">
        <f>SUM(F14:F22)</f>
        <v>325731.88</v>
      </c>
      <c r="G13" s="13">
        <f t="shared" si="1"/>
        <v>1081652.8599999999</v>
      </c>
      <c r="H13" s="18">
        <v>0</v>
      </c>
    </row>
    <row r="14" spans="1:8" x14ac:dyDescent="0.2">
      <c r="A14" s="19" t="s">
        <v>67</v>
      </c>
      <c r="B14" s="5">
        <v>253421.74</v>
      </c>
      <c r="C14" s="5">
        <v>50000</v>
      </c>
      <c r="D14" s="5">
        <f t="shared" si="0"/>
        <v>303421.74</v>
      </c>
      <c r="E14" s="5">
        <v>36426.629999999997</v>
      </c>
      <c r="F14" s="5">
        <v>36426.629999999997</v>
      </c>
      <c r="G14" s="5">
        <f t="shared" si="1"/>
        <v>266995.11</v>
      </c>
      <c r="H14" s="9">
        <v>2100</v>
      </c>
    </row>
    <row r="15" spans="1:8" x14ac:dyDescent="0.2">
      <c r="A15" s="19" t="s">
        <v>68</v>
      </c>
      <c r="B15" s="5">
        <v>188000</v>
      </c>
      <c r="C15" s="5">
        <v>80000</v>
      </c>
      <c r="D15" s="5">
        <f t="shared" si="0"/>
        <v>268000</v>
      </c>
      <c r="E15" s="5">
        <v>81013.679999999993</v>
      </c>
      <c r="F15" s="5">
        <v>81013.679999999993</v>
      </c>
      <c r="G15" s="5">
        <f t="shared" si="1"/>
        <v>186986.32</v>
      </c>
      <c r="H15" s="9">
        <v>2200</v>
      </c>
    </row>
    <row r="16" spans="1:8" x14ac:dyDescent="0.2">
      <c r="A16" s="19" t="s">
        <v>69</v>
      </c>
      <c r="B16" s="5">
        <v>20500</v>
      </c>
      <c r="C16" s="5">
        <v>0</v>
      </c>
      <c r="D16" s="5">
        <f t="shared" si="0"/>
        <v>20500</v>
      </c>
      <c r="E16" s="5">
        <v>0</v>
      </c>
      <c r="F16" s="5">
        <v>0</v>
      </c>
      <c r="G16" s="5">
        <f t="shared" si="1"/>
        <v>20500</v>
      </c>
      <c r="H16" s="9">
        <v>2300</v>
      </c>
    </row>
    <row r="17" spans="1:8" x14ac:dyDescent="0.2">
      <c r="A17" s="19" t="s">
        <v>70</v>
      </c>
      <c r="B17" s="5">
        <v>100100</v>
      </c>
      <c r="C17" s="5">
        <v>0</v>
      </c>
      <c r="D17" s="5">
        <f t="shared" si="0"/>
        <v>100100</v>
      </c>
      <c r="E17" s="5">
        <v>14848</v>
      </c>
      <c r="F17" s="5">
        <v>14848</v>
      </c>
      <c r="G17" s="5">
        <f t="shared" si="1"/>
        <v>85252</v>
      </c>
      <c r="H17" s="9">
        <v>2400</v>
      </c>
    </row>
    <row r="18" spans="1:8" x14ac:dyDescent="0.2">
      <c r="A18" s="19" t="s">
        <v>71</v>
      </c>
      <c r="B18" s="5">
        <v>53000</v>
      </c>
      <c r="C18" s="5">
        <v>0</v>
      </c>
      <c r="D18" s="5">
        <f t="shared" si="0"/>
        <v>53000</v>
      </c>
      <c r="E18" s="5">
        <v>6996.14</v>
      </c>
      <c r="F18" s="5">
        <v>6996.14</v>
      </c>
      <c r="G18" s="5">
        <f t="shared" si="1"/>
        <v>46003.86</v>
      </c>
      <c r="H18" s="9">
        <v>2500</v>
      </c>
    </row>
    <row r="19" spans="1:8" x14ac:dyDescent="0.2">
      <c r="A19" s="19" t="s">
        <v>72</v>
      </c>
      <c r="B19" s="5">
        <v>391000</v>
      </c>
      <c r="C19" s="5">
        <v>100000</v>
      </c>
      <c r="D19" s="5">
        <f t="shared" si="0"/>
        <v>491000</v>
      </c>
      <c r="E19" s="5">
        <v>172675.63</v>
      </c>
      <c r="F19" s="5">
        <v>172675.63</v>
      </c>
      <c r="G19" s="5">
        <f t="shared" si="1"/>
        <v>318324.37</v>
      </c>
      <c r="H19" s="9">
        <v>2600</v>
      </c>
    </row>
    <row r="20" spans="1:8" x14ac:dyDescent="0.2">
      <c r="A20" s="19" t="s">
        <v>73</v>
      </c>
      <c r="B20" s="5">
        <v>37000</v>
      </c>
      <c r="C20" s="5">
        <v>0</v>
      </c>
      <c r="D20" s="5">
        <f t="shared" si="0"/>
        <v>37000</v>
      </c>
      <c r="E20" s="5">
        <v>0</v>
      </c>
      <c r="F20" s="5">
        <v>0</v>
      </c>
      <c r="G20" s="5">
        <f t="shared" si="1"/>
        <v>37000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134363</v>
      </c>
      <c r="C22" s="5">
        <v>0</v>
      </c>
      <c r="D22" s="5">
        <f t="shared" si="0"/>
        <v>134363</v>
      </c>
      <c r="E22" s="5">
        <v>13771.8</v>
      </c>
      <c r="F22" s="5">
        <v>13771.8</v>
      </c>
      <c r="G22" s="5">
        <f t="shared" si="1"/>
        <v>120591.2</v>
      </c>
      <c r="H22" s="9">
        <v>2900</v>
      </c>
    </row>
    <row r="23" spans="1:8" x14ac:dyDescent="0.2">
      <c r="A23" s="17" t="s">
        <v>59</v>
      </c>
      <c r="B23" s="13">
        <f>SUM(B24:B32)</f>
        <v>1017792.21</v>
      </c>
      <c r="C23" s="13">
        <f>SUM(C24:C32)</f>
        <v>288455.62</v>
      </c>
      <c r="D23" s="13">
        <f t="shared" si="0"/>
        <v>1306247.83</v>
      </c>
      <c r="E23" s="13">
        <f>SUM(E24:E32)</f>
        <v>377035.34</v>
      </c>
      <c r="F23" s="13">
        <f>SUM(F24:F32)</f>
        <v>377035.34</v>
      </c>
      <c r="G23" s="13">
        <f t="shared" si="1"/>
        <v>929212.49</v>
      </c>
      <c r="H23" s="18">
        <v>0</v>
      </c>
    </row>
    <row r="24" spans="1:8" x14ac:dyDescent="0.2">
      <c r="A24" s="19" t="s">
        <v>76</v>
      </c>
      <c r="B24" s="5">
        <v>124300</v>
      </c>
      <c r="C24" s="5">
        <v>0</v>
      </c>
      <c r="D24" s="5">
        <f t="shared" si="0"/>
        <v>124300</v>
      </c>
      <c r="E24" s="5">
        <v>54851</v>
      </c>
      <c r="F24" s="5">
        <v>54851</v>
      </c>
      <c r="G24" s="5">
        <f t="shared" si="1"/>
        <v>69449</v>
      </c>
      <c r="H24" s="9">
        <v>3100</v>
      </c>
    </row>
    <row r="25" spans="1:8" x14ac:dyDescent="0.2">
      <c r="A25" s="19" t="s">
        <v>77</v>
      </c>
      <c r="B25" s="5">
        <v>23500</v>
      </c>
      <c r="C25" s="5">
        <v>5216.3999999999996</v>
      </c>
      <c r="D25" s="5">
        <f t="shared" si="0"/>
        <v>28716.400000000001</v>
      </c>
      <c r="E25" s="5">
        <v>12424.63</v>
      </c>
      <c r="F25" s="5">
        <v>12424.63</v>
      </c>
      <c r="G25" s="5">
        <f t="shared" si="1"/>
        <v>16291.770000000002</v>
      </c>
      <c r="H25" s="9">
        <v>3200</v>
      </c>
    </row>
    <row r="26" spans="1:8" x14ac:dyDescent="0.2">
      <c r="A26" s="19" t="s">
        <v>78</v>
      </c>
      <c r="B26" s="5">
        <v>48000</v>
      </c>
      <c r="C26" s="5">
        <v>0</v>
      </c>
      <c r="D26" s="5">
        <f t="shared" si="0"/>
        <v>48000</v>
      </c>
      <c r="E26" s="5">
        <v>12595.59</v>
      </c>
      <c r="F26" s="5">
        <v>12595.59</v>
      </c>
      <c r="G26" s="5">
        <f t="shared" si="1"/>
        <v>35404.410000000003</v>
      </c>
      <c r="H26" s="9">
        <v>3300</v>
      </c>
    </row>
    <row r="27" spans="1:8" x14ac:dyDescent="0.2">
      <c r="A27" s="19" t="s">
        <v>79</v>
      </c>
      <c r="B27" s="5">
        <v>69307.28</v>
      </c>
      <c r="C27" s="5">
        <v>72368.179999999993</v>
      </c>
      <c r="D27" s="5">
        <f t="shared" si="0"/>
        <v>141675.46</v>
      </c>
      <c r="E27" s="5">
        <v>33604.76</v>
      </c>
      <c r="F27" s="5">
        <v>33604.76</v>
      </c>
      <c r="G27" s="5">
        <f t="shared" si="1"/>
        <v>108070.69999999998</v>
      </c>
      <c r="H27" s="9">
        <v>3400</v>
      </c>
    </row>
    <row r="28" spans="1:8" x14ac:dyDescent="0.2">
      <c r="A28" s="19" t="s">
        <v>80</v>
      </c>
      <c r="B28" s="5">
        <v>107780.22</v>
      </c>
      <c r="C28" s="5">
        <v>150000</v>
      </c>
      <c r="D28" s="5">
        <f t="shared" si="0"/>
        <v>257780.22</v>
      </c>
      <c r="E28" s="5">
        <v>55532.91</v>
      </c>
      <c r="F28" s="5">
        <v>55532.91</v>
      </c>
      <c r="G28" s="5">
        <f t="shared" si="1"/>
        <v>202247.31</v>
      </c>
      <c r="H28" s="9">
        <v>3500</v>
      </c>
    </row>
    <row r="29" spans="1:8" x14ac:dyDescent="0.2">
      <c r="A29" s="19" t="s">
        <v>81</v>
      </c>
      <c r="B29" s="5">
        <v>24000</v>
      </c>
      <c r="C29" s="5">
        <v>0</v>
      </c>
      <c r="D29" s="5">
        <f t="shared" si="0"/>
        <v>24000</v>
      </c>
      <c r="E29" s="5">
        <v>2505.6</v>
      </c>
      <c r="F29" s="5">
        <v>2505.6</v>
      </c>
      <c r="G29" s="5">
        <f t="shared" si="1"/>
        <v>21494.400000000001</v>
      </c>
      <c r="H29" s="9">
        <v>3600</v>
      </c>
    </row>
    <row r="30" spans="1:8" x14ac:dyDescent="0.2">
      <c r="A30" s="19" t="s">
        <v>82</v>
      </c>
      <c r="B30" s="5">
        <v>18500</v>
      </c>
      <c r="C30" s="5">
        <v>0</v>
      </c>
      <c r="D30" s="5">
        <f t="shared" si="0"/>
        <v>18500</v>
      </c>
      <c r="E30" s="5">
        <v>1195</v>
      </c>
      <c r="F30" s="5">
        <v>1195</v>
      </c>
      <c r="G30" s="5">
        <f t="shared" si="1"/>
        <v>17305</v>
      </c>
      <c r="H30" s="9">
        <v>3700</v>
      </c>
    </row>
    <row r="31" spans="1:8" x14ac:dyDescent="0.2">
      <c r="A31" s="19" t="s">
        <v>83</v>
      </c>
      <c r="B31" s="5">
        <v>180404.71</v>
      </c>
      <c r="C31" s="5">
        <v>60871.040000000001</v>
      </c>
      <c r="D31" s="5">
        <f t="shared" si="0"/>
        <v>241275.75</v>
      </c>
      <c r="E31" s="5">
        <v>88086.85</v>
      </c>
      <c r="F31" s="5">
        <v>88086.85</v>
      </c>
      <c r="G31" s="5">
        <f t="shared" si="1"/>
        <v>153188.9</v>
      </c>
      <c r="H31" s="9">
        <v>3800</v>
      </c>
    </row>
    <row r="32" spans="1:8" x14ac:dyDescent="0.2">
      <c r="A32" s="19" t="s">
        <v>18</v>
      </c>
      <c r="B32" s="5">
        <v>422000</v>
      </c>
      <c r="C32" s="5">
        <v>0</v>
      </c>
      <c r="D32" s="5">
        <f t="shared" si="0"/>
        <v>422000</v>
      </c>
      <c r="E32" s="5">
        <v>116239</v>
      </c>
      <c r="F32" s="5">
        <v>116239</v>
      </c>
      <c r="G32" s="5">
        <f t="shared" si="1"/>
        <v>305761</v>
      </c>
      <c r="H32" s="9">
        <v>3900</v>
      </c>
    </row>
    <row r="33" spans="1:8" x14ac:dyDescent="0.2">
      <c r="A33" s="17" t="s">
        <v>124</v>
      </c>
      <c r="B33" s="13">
        <f>SUM(B34:B42)</f>
        <v>595271.64</v>
      </c>
      <c r="C33" s="13">
        <f>SUM(C34:C42)</f>
        <v>430857.68</v>
      </c>
      <c r="D33" s="13">
        <f t="shared" si="0"/>
        <v>1026129.3200000001</v>
      </c>
      <c r="E33" s="13">
        <f>SUM(E34:E42)</f>
        <v>279436.23</v>
      </c>
      <c r="F33" s="13">
        <f>SUM(F34:F42)</f>
        <v>279436.23</v>
      </c>
      <c r="G33" s="13">
        <f t="shared" si="1"/>
        <v>746693.09000000008</v>
      </c>
      <c r="H33" s="18">
        <v>0</v>
      </c>
    </row>
    <row r="34" spans="1:8" x14ac:dyDescent="0.2">
      <c r="A34" s="19" t="s">
        <v>84</v>
      </c>
      <c r="B34" s="5">
        <v>237120</v>
      </c>
      <c r="C34" s="5">
        <v>0</v>
      </c>
      <c r="D34" s="5">
        <f t="shared" si="0"/>
        <v>237120</v>
      </c>
      <c r="E34" s="5">
        <v>0</v>
      </c>
      <c r="F34" s="5">
        <v>0</v>
      </c>
      <c r="G34" s="5">
        <f t="shared" si="1"/>
        <v>237120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102000</v>
      </c>
      <c r="C37" s="5">
        <v>430857.68</v>
      </c>
      <c r="D37" s="5">
        <f t="shared" si="0"/>
        <v>532857.67999999993</v>
      </c>
      <c r="E37" s="5">
        <v>167257.59</v>
      </c>
      <c r="F37" s="5">
        <v>167257.59</v>
      </c>
      <c r="G37" s="5">
        <f t="shared" si="1"/>
        <v>365600.08999999997</v>
      </c>
      <c r="H37" s="9">
        <v>4400</v>
      </c>
    </row>
    <row r="38" spans="1:8" x14ac:dyDescent="0.2">
      <c r="A38" s="19" t="s">
        <v>39</v>
      </c>
      <c r="B38" s="5">
        <v>256151.64</v>
      </c>
      <c r="C38" s="5">
        <v>0</v>
      </c>
      <c r="D38" s="5">
        <f t="shared" si="0"/>
        <v>256151.64</v>
      </c>
      <c r="E38" s="5">
        <v>112178.64</v>
      </c>
      <c r="F38" s="5">
        <v>112178.64</v>
      </c>
      <c r="G38" s="5">
        <f t="shared" si="1"/>
        <v>143973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20000</v>
      </c>
      <c r="C43" s="13">
        <f>SUM(C44:C52)</f>
        <v>20000</v>
      </c>
      <c r="D43" s="13">
        <f t="shared" si="0"/>
        <v>40000</v>
      </c>
      <c r="E43" s="13">
        <f>SUM(E44:E52)</f>
        <v>0</v>
      </c>
      <c r="F43" s="13">
        <f>SUM(F44:F52)</f>
        <v>0</v>
      </c>
      <c r="G43" s="13">
        <f t="shared" si="1"/>
        <v>40000</v>
      </c>
      <c r="H43" s="18">
        <v>0</v>
      </c>
    </row>
    <row r="44" spans="1:8" x14ac:dyDescent="0.2">
      <c r="A44" s="4" t="s">
        <v>91</v>
      </c>
      <c r="B44" s="5">
        <v>20000</v>
      </c>
      <c r="C44" s="5">
        <v>20000</v>
      </c>
      <c r="D44" s="5">
        <f t="shared" si="0"/>
        <v>40000</v>
      </c>
      <c r="E44" s="5">
        <v>0</v>
      </c>
      <c r="F44" s="5">
        <v>0</v>
      </c>
      <c r="G44" s="5">
        <f t="shared" si="1"/>
        <v>40000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12701129.449999999</v>
      </c>
      <c r="C77" s="15">
        <f t="shared" si="4"/>
        <v>1200635.3</v>
      </c>
      <c r="D77" s="15">
        <f t="shared" si="4"/>
        <v>13901764.75</v>
      </c>
      <c r="E77" s="15">
        <f t="shared" si="4"/>
        <v>4973728.7200000007</v>
      </c>
      <c r="F77" s="15">
        <f t="shared" si="4"/>
        <v>4973728.7200000007</v>
      </c>
      <c r="G77" s="15">
        <f t="shared" si="4"/>
        <v>8928036.0299999993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opLeftCell="A7" zoomScaleNormal="100" workbookViewId="0">
      <selection activeCell="A18" sqref="A18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5.2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12424977.810000001</v>
      </c>
      <c r="C6" s="5">
        <v>1180635.3</v>
      </c>
      <c r="D6" s="5">
        <f>B6+C6</f>
        <v>13605613.110000001</v>
      </c>
      <c r="E6" s="5">
        <v>4861550.08</v>
      </c>
      <c r="F6" s="5">
        <v>4861550.08</v>
      </c>
      <c r="G6" s="5">
        <f>D6-E6</f>
        <v>8744063.0300000012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20000</v>
      </c>
      <c r="C8" s="5">
        <v>20000</v>
      </c>
      <c r="D8" s="5">
        <f>B8+C8</f>
        <v>40000</v>
      </c>
      <c r="E8" s="5">
        <v>0</v>
      </c>
      <c r="F8" s="5">
        <v>0</v>
      </c>
      <c r="G8" s="5">
        <f>D8-E8</f>
        <v>40000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256151.64</v>
      </c>
      <c r="C12" s="5">
        <v>0</v>
      </c>
      <c r="D12" s="5">
        <f>B12+C12</f>
        <v>256151.64</v>
      </c>
      <c r="E12" s="5">
        <v>112178.64</v>
      </c>
      <c r="F12" s="5">
        <v>112178.64</v>
      </c>
      <c r="G12" s="5">
        <f>D12-E12</f>
        <v>143973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12701129.450000001</v>
      </c>
      <c r="C16" s="15">
        <f t="shared" si="0"/>
        <v>1200635.3</v>
      </c>
      <c r="D16" s="15">
        <f t="shared" si="0"/>
        <v>13901764.750000002</v>
      </c>
      <c r="E16" s="15">
        <f t="shared" si="0"/>
        <v>4973728.72</v>
      </c>
      <c r="F16" s="15">
        <f t="shared" si="0"/>
        <v>4973728.72</v>
      </c>
      <c r="G16" s="15">
        <f t="shared" si="0"/>
        <v>8928036.0300000012</v>
      </c>
    </row>
    <row r="18" spans="1:1" x14ac:dyDescent="0.2">
      <c r="A18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topLeftCell="A49" workbookViewId="0">
      <selection activeCell="A65" sqref="A65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145</v>
      </c>
      <c r="B1" s="47"/>
      <c r="C1" s="47"/>
      <c r="D1" s="47"/>
      <c r="E1" s="47"/>
      <c r="F1" s="47"/>
      <c r="G1" s="48"/>
    </row>
    <row r="2" spans="1:7" ht="19.2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1929186.18</v>
      </c>
      <c r="C7" s="5">
        <v>769096.9</v>
      </c>
      <c r="D7" s="5">
        <f>B7+C7</f>
        <v>2698283.08</v>
      </c>
      <c r="E7" s="5">
        <v>861587.01</v>
      </c>
      <c r="F7" s="5">
        <v>861587.01</v>
      </c>
      <c r="G7" s="5">
        <f>D7-E7</f>
        <v>1836696.07</v>
      </c>
    </row>
    <row r="8" spans="1:7" x14ac:dyDescent="0.2">
      <c r="A8" s="22" t="s">
        <v>132</v>
      </c>
      <c r="B8" s="5">
        <v>1413842.54</v>
      </c>
      <c r="C8" s="5">
        <v>397625.84</v>
      </c>
      <c r="D8" s="5">
        <f t="shared" ref="D8:D13" si="0">B8+C8</f>
        <v>1811468.3800000001</v>
      </c>
      <c r="E8" s="5">
        <v>648039.54</v>
      </c>
      <c r="F8" s="5">
        <v>648039.54</v>
      </c>
      <c r="G8" s="5">
        <f t="shared" ref="G8:G13" si="1">D8-E8</f>
        <v>1163428.8400000001</v>
      </c>
    </row>
    <row r="9" spans="1:7" x14ac:dyDescent="0.2">
      <c r="A9" s="22" t="s">
        <v>133</v>
      </c>
      <c r="B9" s="5">
        <v>813538.74</v>
      </c>
      <c r="C9" s="5">
        <v>0</v>
      </c>
      <c r="D9" s="5">
        <f t="shared" si="0"/>
        <v>813538.74</v>
      </c>
      <c r="E9" s="5">
        <v>340712.96000000002</v>
      </c>
      <c r="F9" s="5">
        <v>340712.96000000002</v>
      </c>
      <c r="G9" s="5">
        <f t="shared" si="1"/>
        <v>472825.77999999997</v>
      </c>
    </row>
    <row r="10" spans="1:7" x14ac:dyDescent="0.2">
      <c r="A10" s="22" t="s">
        <v>134</v>
      </c>
      <c r="B10" s="5">
        <v>817669.48</v>
      </c>
      <c r="C10" s="5">
        <v>0</v>
      </c>
      <c r="D10" s="5">
        <f t="shared" si="0"/>
        <v>817669.48</v>
      </c>
      <c r="E10" s="5">
        <v>356951.14</v>
      </c>
      <c r="F10" s="5">
        <v>356951.14</v>
      </c>
      <c r="G10" s="5">
        <f t="shared" si="1"/>
        <v>460718.33999999997</v>
      </c>
    </row>
    <row r="11" spans="1:7" x14ac:dyDescent="0.2">
      <c r="A11" s="22" t="s">
        <v>135</v>
      </c>
      <c r="B11" s="5">
        <v>1186319.8500000001</v>
      </c>
      <c r="C11" s="5">
        <v>0</v>
      </c>
      <c r="D11" s="5">
        <f t="shared" si="0"/>
        <v>1186319.8500000001</v>
      </c>
      <c r="E11" s="5">
        <v>440731.97</v>
      </c>
      <c r="F11" s="5">
        <v>440731.97</v>
      </c>
      <c r="G11" s="5">
        <f t="shared" si="1"/>
        <v>745587.88000000012</v>
      </c>
    </row>
    <row r="12" spans="1:7" x14ac:dyDescent="0.2">
      <c r="A12" s="22" t="s">
        <v>136</v>
      </c>
      <c r="B12" s="5">
        <v>630387.26</v>
      </c>
      <c r="C12" s="5">
        <v>50000</v>
      </c>
      <c r="D12" s="5">
        <f t="shared" si="0"/>
        <v>680387.26</v>
      </c>
      <c r="E12" s="5">
        <v>128931.75</v>
      </c>
      <c r="F12" s="5">
        <v>128931.75</v>
      </c>
      <c r="G12" s="5">
        <f t="shared" si="1"/>
        <v>551455.51</v>
      </c>
    </row>
    <row r="13" spans="1:7" x14ac:dyDescent="0.2">
      <c r="A13" s="22" t="s">
        <v>137</v>
      </c>
      <c r="B13" s="5">
        <v>1309114.8899999999</v>
      </c>
      <c r="C13" s="5">
        <v>-56312.47</v>
      </c>
      <c r="D13" s="5">
        <f t="shared" si="0"/>
        <v>1252802.42</v>
      </c>
      <c r="E13" s="5">
        <v>475932.21</v>
      </c>
      <c r="F13" s="5">
        <v>475932.21</v>
      </c>
      <c r="G13" s="5">
        <f t="shared" si="1"/>
        <v>776870.21</v>
      </c>
    </row>
    <row r="14" spans="1:7" x14ac:dyDescent="0.2">
      <c r="A14" s="22" t="s">
        <v>138</v>
      </c>
      <c r="B14" s="5">
        <v>777571.86</v>
      </c>
      <c r="C14" s="5">
        <v>-26428.17</v>
      </c>
      <c r="D14" s="5">
        <f t="shared" ref="D14" si="2">B14+C14</f>
        <v>751143.69</v>
      </c>
      <c r="E14" s="5">
        <v>224496</v>
      </c>
      <c r="F14" s="5">
        <v>224496</v>
      </c>
      <c r="G14" s="5">
        <f t="shared" ref="G14" si="3">D14-E14</f>
        <v>526647.68999999994</v>
      </c>
    </row>
    <row r="15" spans="1:7" x14ac:dyDescent="0.2">
      <c r="A15" s="22" t="s">
        <v>139</v>
      </c>
      <c r="B15" s="5">
        <v>2668452.19</v>
      </c>
      <c r="C15" s="5">
        <v>49596.7</v>
      </c>
      <c r="D15" s="5">
        <f t="shared" ref="D15" si="4">B15+C15</f>
        <v>2718048.89</v>
      </c>
      <c r="E15" s="5">
        <v>1011160.45</v>
      </c>
      <c r="F15" s="5">
        <v>1011160.45</v>
      </c>
      <c r="G15" s="5">
        <f t="shared" ref="G15" si="5">D15-E15</f>
        <v>1706888.4400000002</v>
      </c>
    </row>
    <row r="16" spans="1:7" x14ac:dyDescent="0.2">
      <c r="A16" s="22" t="s">
        <v>140</v>
      </c>
      <c r="B16" s="5">
        <v>260753.18</v>
      </c>
      <c r="C16" s="5">
        <v>0</v>
      </c>
      <c r="D16" s="5">
        <f t="shared" ref="D16" si="6">B16+C16</f>
        <v>260753.18</v>
      </c>
      <c r="E16" s="5">
        <v>104166.61</v>
      </c>
      <c r="F16" s="5">
        <v>104166.61</v>
      </c>
      <c r="G16" s="5">
        <f t="shared" ref="G16" si="7">D16-E16</f>
        <v>156586.57</v>
      </c>
    </row>
    <row r="17" spans="1:7" x14ac:dyDescent="0.2">
      <c r="A17" s="22" t="s">
        <v>141</v>
      </c>
      <c r="B17" s="5">
        <v>472665.51</v>
      </c>
      <c r="C17" s="5">
        <v>17056.5</v>
      </c>
      <c r="D17" s="5">
        <f t="shared" ref="D17" si="8">B17+C17</f>
        <v>489722.01</v>
      </c>
      <c r="E17" s="5">
        <v>232229.38</v>
      </c>
      <c r="F17" s="5">
        <v>232229.38</v>
      </c>
      <c r="G17" s="5">
        <f t="shared" ref="G17" si="9">D17-E17</f>
        <v>257492.63</v>
      </c>
    </row>
    <row r="18" spans="1:7" x14ac:dyDescent="0.2">
      <c r="A18" s="22" t="s">
        <v>142</v>
      </c>
      <c r="B18" s="5">
        <v>180947.53</v>
      </c>
      <c r="C18" s="5">
        <v>0</v>
      </c>
      <c r="D18" s="5">
        <f t="shared" ref="D18" si="10">B18+C18</f>
        <v>180947.53</v>
      </c>
      <c r="E18" s="5">
        <v>78073.5</v>
      </c>
      <c r="F18" s="5">
        <v>78073.5</v>
      </c>
      <c r="G18" s="5">
        <f t="shared" ref="G18" si="11">D18-E18</f>
        <v>102874.03</v>
      </c>
    </row>
    <row r="19" spans="1:7" x14ac:dyDescent="0.2">
      <c r="A19" s="22" t="s">
        <v>143</v>
      </c>
      <c r="B19" s="5">
        <v>25000</v>
      </c>
      <c r="C19" s="5">
        <v>0</v>
      </c>
      <c r="D19" s="5">
        <f t="shared" ref="D19" si="12">B19+C19</f>
        <v>25000</v>
      </c>
      <c r="E19" s="5">
        <v>691.12</v>
      </c>
      <c r="F19" s="5">
        <v>691.12</v>
      </c>
      <c r="G19" s="5">
        <f t="shared" ref="G19" si="13">D19-E19</f>
        <v>24308.880000000001</v>
      </c>
    </row>
    <row r="20" spans="1:7" x14ac:dyDescent="0.2">
      <c r="A20" s="22" t="s">
        <v>144</v>
      </c>
      <c r="B20" s="5">
        <v>215680.24</v>
      </c>
      <c r="C20" s="5">
        <v>0</v>
      </c>
      <c r="D20" s="5">
        <f t="shared" ref="D20" si="14">B20+C20</f>
        <v>215680.24</v>
      </c>
      <c r="E20" s="5">
        <v>70025.08</v>
      </c>
      <c r="F20" s="5">
        <v>70025.08</v>
      </c>
      <c r="G20" s="5">
        <f t="shared" ref="G20" si="15">D20-E20</f>
        <v>145655.15999999997</v>
      </c>
    </row>
    <row r="21" spans="1:7" x14ac:dyDescent="0.2">
      <c r="A21" s="22"/>
      <c r="B21" s="5"/>
      <c r="C21" s="5"/>
      <c r="D21" s="5"/>
      <c r="E21" s="5"/>
      <c r="F21" s="5"/>
      <c r="G21" s="5"/>
    </row>
    <row r="22" spans="1:7" x14ac:dyDescent="0.2">
      <c r="A22" s="11" t="s">
        <v>50</v>
      </c>
      <c r="B22" s="16">
        <f t="shared" ref="B22:G22" si="16">SUM(B7:B21)</f>
        <v>12701129.449999997</v>
      </c>
      <c r="C22" s="16">
        <f t="shared" si="16"/>
        <v>1200635.3</v>
      </c>
      <c r="D22" s="16">
        <f t="shared" si="16"/>
        <v>13901764.749999998</v>
      </c>
      <c r="E22" s="16">
        <f t="shared" si="16"/>
        <v>4973728.7200000007</v>
      </c>
      <c r="F22" s="16">
        <f t="shared" si="16"/>
        <v>4973728.7200000007</v>
      </c>
      <c r="G22" s="16">
        <f t="shared" si="16"/>
        <v>8928036.0300000012</v>
      </c>
    </row>
    <row r="25" spans="1:7" ht="45" customHeight="1" x14ac:dyDescent="0.2">
      <c r="A25" s="46" t="s">
        <v>146</v>
      </c>
      <c r="B25" s="47"/>
      <c r="C25" s="47"/>
      <c r="D25" s="47"/>
      <c r="E25" s="47"/>
      <c r="F25" s="47"/>
      <c r="G25" s="48"/>
    </row>
    <row r="26" spans="1:7" ht="15" customHeight="1" x14ac:dyDescent="0.2">
      <c r="A26" s="36"/>
      <c r="B26" s="35"/>
      <c r="C26" s="35"/>
      <c r="D26" s="35"/>
      <c r="E26" s="35"/>
      <c r="F26" s="35"/>
      <c r="G26" s="37"/>
    </row>
    <row r="27" spans="1:7" x14ac:dyDescent="0.2">
      <c r="A27" s="31"/>
      <c r="B27" s="28"/>
      <c r="C27" s="29"/>
      <c r="D27" s="40" t="s">
        <v>57</v>
      </c>
      <c r="E27" s="29"/>
      <c r="F27" s="30"/>
      <c r="G27" s="43" t="s">
        <v>56</v>
      </c>
    </row>
    <row r="28" spans="1:7" ht="20.399999999999999" x14ac:dyDescent="0.2">
      <c r="A28" s="27" t="s">
        <v>51</v>
      </c>
      <c r="B28" s="2" t="s">
        <v>52</v>
      </c>
      <c r="C28" s="2" t="s">
        <v>117</v>
      </c>
      <c r="D28" s="2" t="s">
        <v>53</v>
      </c>
      <c r="E28" s="2" t="s">
        <v>54</v>
      </c>
      <c r="F28" s="2" t="s">
        <v>55</v>
      </c>
      <c r="G28" s="44"/>
    </row>
    <row r="29" spans="1:7" x14ac:dyDescent="0.2">
      <c r="A29" s="32"/>
      <c r="B29" s="3">
        <v>1</v>
      </c>
      <c r="C29" s="3">
        <v>2</v>
      </c>
      <c r="D29" s="3" t="s">
        <v>118</v>
      </c>
      <c r="E29" s="3">
        <v>4</v>
      </c>
      <c r="F29" s="3">
        <v>5</v>
      </c>
      <c r="G29" s="3" t="s">
        <v>119</v>
      </c>
    </row>
    <row r="30" spans="1:7" x14ac:dyDescent="0.2">
      <c r="A30" s="33"/>
      <c r="B30" s="34"/>
      <c r="C30" s="34"/>
      <c r="D30" s="34"/>
      <c r="E30" s="34"/>
      <c r="F30" s="34"/>
      <c r="G30" s="34"/>
    </row>
    <row r="31" spans="1:7" x14ac:dyDescent="0.2">
      <c r="A31" s="23" t="s">
        <v>8</v>
      </c>
      <c r="B31" s="5">
        <v>0</v>
      </c>
      <c r="C31" s="5">
        <v>0</v>
      </c>
      <c r="D31" s="5">
        <f>B31+C31</f>
        <v>0</v>
      </c>
      <c r="E31" s="5">
        <v>0</v>
      </c>
      <c r="F31" s="5">
        <v>0</v>
      </c>
      <c r="G31" s="5">
        <f>D31-E31</f>
        <v>0</v>
      </c>
    </row>
    <row r="32" spans="1:7" x14ac:dyDescent="0.2">
      <c r="A32" s="23" t="s">
        <v>9</v>
      </c>
      <c r="B32" s="5">
        <v>0</v>
      </c>
      <c r="C32" s="5">
        <v>0</v>
      </c>
      <c r="D32" s="5">
        <f t="shared" ref="D32:D34" si="17">B32+C32</f>
        <v>0</v>
      </c>
      <c r="E32" s="5">
        <v>0</v>
      </c>
      <c r="F32" s="5">
        <v>0</v>
      </c>
      <c r="G32" s="5">
        <f t="shared" ref="G32:G34" si="18">D32-E32</f>
        <v>0</v>
      </c>
    </row>
    <row r="33" spans="1:7" x14ac:dyDescent="0.2">
      <c r="A33" s="23" t="s">
        <v>10</v>
      </c>
      <c r="B33" s="5">
        <v>0</v>
      </c>
      <c r="C33" s="5">
        <v>0</v>
      </c>
      <c r="D33" s="5">
        <f t="shared" si="17"/>
        <v>0</v>
      </c>
      <c r="E33" s="5">
        <v>0</v>
      </c>
      <c r="F33" s="5">
        <v>0</v>
      </c>
      <c r="G33" s="5">
        <f t="shared" si="18"/>
        <v>0</v>
      </c>
    </row>
    <row r="34" spans="1:7" x14ac:dyDescent="0.2">
      <c r="A34" s="23" t="s">
        <v>121</v>
      </c>
      <c r="B34" s="5">
        <v>0</v>
      </c>
      <c r="C34" s="5">
        <v>0</v>
      </c>
      <c r="D34" s="5">
        <f t="shared" si="17"/>
        <v>0</v>
      </c>
      <c r="E34" s="5">
        <v>0</v>
      </c>
      <c r="F34" s="5">
        <v>0</v>
      </c>
      <c r="G34" s="5">
        <f t="shared" si="18"/>
        <v>0</v>
      </c>
    </row>
    <row r="35" spans="1:7" x14ac:dyDescent="0.2">
      <c r="A35" s="23"/>
      <c r="B35" s="5"/>
      <c r="C35" s="5"/>
      <c r="D35" s="5"/>
      <c r="E35" s="5"/>
      <c r="F35" s="5"/>
      <c r="G35" s="5"/>
    </row>
    <row r="36" spans="1:7" x14ac:dyDescent="0.2">
      <c r="A36" s="11" t="s">
        <v>50</v>
      </c>
      <c r="B36" s="16">
        <f t="shared" ref="B36:G36" si="19">SUM(B31:B34)</f>
        <v>0</v>
      </c>
      <c r="C36" s="16">
        <f t="shared" si="19"/>
        <v>0</v>
      </c>
      <c r="D36" s="16">
        <f t="shared" si="19"/>
        <v>0</v>
      </c>
      <c r="E36" s="16">
        <f t="shared" si="19"/>
        <v>0</v>
      </c>
      <c r="F36" s="16">
        <f t="shared" si="19"/>
        <v>0</v>
      </c>
      <c r="G36" s="16">
        <f t="shared" si="19"/>
        <v>0</v>
      </c>
    </row>
    <row r="39" spans="1:7" ht="45" customHeight="1" x14ac:dyDescent="0.2">
      <c r="A39" s="45" t="s">
        <v>147</v>
      </c>
      <c r="B39" s="41"/>
      <c r="C39" s="41"/>
      <c r="D39" s="41"/>
      <c r="E39" s="41"/>
      <c r="F39" s="41"/>
      <c r="G39" s="42"/>
    </row>
    <row r="40" spans="1:7" x14ac:dyDescent="0.2">
      <c r="A40" s="31"/>
      <c r="B40" s="28"/>
      <c r="C40" s="29"/>
      <c r="D40" s="40" t="s">
        <v>57</v>
      </c>
      <c r="E40" s="29"/>
      <c r="F40" s="30"/>
      <c r="G40" s="43" t="s">
        <v>56</v>
      </c>
    </row>
    <row r="41" spans="1:7" ht="20.399999999999999" x14ac:dyDescent="0.2">
      <c r="A41" s="27" t="s">
        <v>51</v>
      </c>
      <c r="B41" s="2" t="s">
        <v>52</v>
      </c>
      <c r="C41" s="2" t="s">
        <v>117</v>
      </c>
      <c r="D41" s="2" t="s">
        <v>53</v>
      </c>
      <c r="E41" s="2" t="s">
        <v>54</v>
      </c>
      <c r="F41" s="2" t="s">
        <v>55</v>
      </c>
      <c r="G41" s="44"/>
    </row>
    <row r="42" spans="1:7" x14ac:dyDescent="0.2">
      <c r="A42" s="32"/>
      <c r="B42" s="3">
        <v>1</v>
      </c>
      <c r="C42" s="3">
        <v>2</v>
      </c>
      <c r="D42" s="3" t="s">
        <v>118</v>
      </c>
      <c r="E42" s="3">
        <v>4</v>
      </c>
      <c r="F42" s="3">
        <v>5</v>
      </c>
      <c r="G42" s="3" t="s">
        <v>119</v>
      </c>
    </row>
    <row r="43" spans="1:7" x14ac:dyDescent="0.2">
      <c r="A43" s="33"/>
      <c r="B43" s="34"/>
      <c r="C43" s="34"/>
      <c r="D43" s="34"/>
      <c r="E43" s="34"/>
      <c r="F43" s="34"/>
      <c r="G43" s="34"/>
    </row>
    <row r="44" spans="1:7" x14ac:dyDescent="0.2">
      <c r="A44" s="24" t="s">
        <v>12</v>
      </c>
      <c r="B44" s="5">
        <v>12701129.449999999</v>
      </c>
      <c r="C44" s="5">
        <v>1200635.3</v>
      </c>
      <c r="D44" s="5">
        <f t="shared" ref="D44:D56" si="20">B44+C44</f>
        <v>13901764.75</v>
      </c>
      <c r="E44" s="5">
        <v>4973728.72</v>
      </c>
      <c r="F44" s="5">
        <v>4973728.72</v>
      </c>
      <c r="G44" s="5">
        <f t="shared" ref="G44:G56" si="21">D44-E44</f>
        <v>8928036.0300000012</v>
      </c>
    </row>
    <row r="45" spans="1:7" x14ac:dyDescent="0.2">
      <c r="A45" s="24"/>
      <c r="B45" s="5"/>
      <c r="C45" s="5"/>
      <c r="D45" s="5"/>
      <c r="E45" s="5"/>
      <c r="F45" s="5"/>
      <c r="G45" s="5"/>
    </row>
    <row r="46" spans="1:7" x14ac:dyDescent="0.2">
      <c r="A46" s="24" t="s">
        <v>11</v>
      </c>
      <c r="B46" s="5">
        <v>0</v>
      </c>
      <c r="C46" s="5">
        <v>0</v>
      </c>
      <c r="D46" s="5">
        <f t="shared" si="20"/>
        <v>0</v>
      </c>
      <c r="E46" s="5">
        <v>0</v>
      </c>
      <c r="F46" s="5">
        <v>0</v>
      </c>
      <c r="G46" s="5">
        <f t="shared" si="21"/>
        <v>0</v>
      </c>
    </row>
    <row r="47" spans="1:7" x14ac:dyDescent="0.2">
      <c r="A47" s="24"/>
      <c r="B47" s="5"/>
      <c r="C47" s="5"/>
      <c r="D47" s="5"/>
      <c r="E47" s="5"/>
      <c r="F47" s="5"/>
      <c r="G47" s="5"/>
    </row>
    <row r="48" spans="1:7" ht="20.399999999999999" x14ac:dyDescent="0.2">
      <c r="A48" s="24" t="s">
        <v>13</v>
      </c>
      <c r="B48" s="5">
        <v>0</v>
      </c>
      <c r="C48" s="5">
        <v>0</v>
      </c>
      <c r="D48" s="5">
        <f t="shared" si="20"/>
        <v>0</v>
      </c>
      <c r="E48" s="5">
        <v>0</v>
      </c>
      <c r="F48" s="5">
        <v>0</v>
      </c>
      <c r="G48" s="5">
        <f t="shared" si="21"/>
        <v>0</v>
      </c>
    </row>
    <row r="49" spans="1:7" x14ac:dyDescent="0.2">
      <c r="A49" s="24"/>
      <c r="B49" s="5"/>
      <c r="C49" s="5"/>
      <c r="D49" s="5"/>
      <c r="E49" s="5"/>
      <c r="F49" s="5"/>
      <c r="G49" s="5"/>
    </row>
    <row r="50" spans="1:7" x14ac:dyDescent="0.2">
      <c r="A50" s="24" t="s">
        <v>25</v>
      </c>
      <c r="B50" s="5">
        <v>0</v>
      </c>
      <c r="C50" s="5">
        <v>0</v>
      </c>
      <c r="D50" s="5">
        <f t="shared" si="20"/>
        <v>0</v>
      </c>
      <c r="E50" s="5">
        <v>0</v>
      </c>
      <c r="F50" s="5">
        <v>0</v>
      </c>
      <c r="G50" s="5">
        <f t="shared" si="21"/>
        <v>0</v>
      </c>
    </row>
    <row r="51" spans="1:7" x14ac:dyDescent="0.2">
      <c r="A51" s="24"/>
      <c r="B51" s="5"/>
      <c r="C51" s="5"/>
      <c r="D51" s="5"/>
      <c r="E51" s="5"/>
      <c r="F51" s="5"/>
      <c r="G51" s="5"/>
    </row>
    <row r="52" spans="1:7" ht="20.399999999999999" x14ac:dyDescent="0.2">
      <c r="A52" s="24" t="s">
        <v>26</v>
      </c>
      <c r="B52" s="5">
        <v>0</v>
      </c>
      <c r="C52" s="5">
        <v>0</v>
      </c>
      <c r="D52" s="5">
        <f t="shared" si="20"/>
        <v>0</v>
      </c>
      <c r="E52" s="5">
        <v>0</v>
      </c>
      <c r="F52" s="5">
        <v>0</v>
      </c>
      <c r="G52" s="5">
        <f t="shared" si="21"/>
        <v>0</v>
      </c>
    </row>
    <row r="53" spans="1:7" x14ac:dyDescent="0.2">
      <c r="A53" s="24"/>
      <c r="B53" s="5"/>
      <c r="C53" s="5"/>
      <c r="D53" s="5"/>
      <c r="E53" s="5"/>
      <c r="F53" s="5"/>
      <c r="G53" s="5"/>
    </row>
    <row r="54" spans="1:7" x14ac:dyDescent="0.2">
      <c r="A54" s="24" t="s">
        <v>128</v>
      </c>
      <c r="B54" s="5">
        <v>0</v>
      </c>
      <c r="C54" s="5">
        <v>0</v>
      </c>
      <c r="D54" s="5">
        <f t="shared" si="20"/>
        <v>0</v>
      </c>
      <c r="E54" s="5">
        <v>0</v>
      </c>
      <c r="F54" s="5">
        <v>0</v>
      </c>
      <c r="G54" s="5">
        <f t="shared" si="21"/>
        <v>0</v>
      </c>
    </row>
    <row r="55" spans="1:7" x14ac:dyDescent="0.2">
      <c r="A55" s="24"/>
      <c r="B55" s="5"/>
      <c r="C55" s="5"/>
      <c r="D55" s="5"/>
      <c r="E55" s="5"/>
      <c r="F55" s="5"/>
      <c r="G55" s="5"/>
    </row>
    <row r="56" spans="1:7" x14ac:dyDescent="0.2">
      <c r="A56" s="24" t="s">
        <v>14</v>
      </c>
      <c r="B56" s="5">
        <v>0</v>
      </c>
      <c r="C56" s="5">
        <v>0</v>
      </c>
      <c r="D56" s="5">
        <f t="shared" si="20"/>
        <v>0</v>
      </c>
      <c r="E56" s="5">
        <v>0</v>
      </c>
      <c r="F56" s="5">
        <v>0</v>
      </c>
      <c r="G56" s="5">
        <f t="shared" si="21"/>
        <v>0</v>
      </c>
    </row>
    <row r="57" spans="1:7" x14ac:dyDescent="0.2">
      <c r="A57" s="24"/>
      <c r="B57" s="5"/>
      <c r="C57" s="5"/>
      <c r="D57" s="5"/>
      <c r="E57" s="5"/>
      <c r="F57" s="5"/>
      <c r="G57" s="5"/>
    </row>
    <row r="58" spans="1:7" x14ac:dyDescent="0.2">
      <c r="A58" s="11" t="s">
        <v>50</v>
      </c>
      <c r="B58" s="16">
        <f t="shared" ref="B58:G58" si="22">SUM(B44:B56)</f>
        <v>12701129.449999999</v>
      </c>
      <c r="C58" s="16">
        <f t="shared" si="22"/>
        <v>1200635.3</v>
      </c>
      <c r="D58" s="16">
        <f t="shared" si="22"/>
        <v>13901764.75</v>
      </c>
      <c r="E58" s="16">
        <f t="shared" si="22"/>
        <v>4973728.72</v>
      </c>
      <c r="F58" s="16">
        <f t="shared" si="22"/>
        <v>4973728.72</v>
      </c>
      <c r="G58" s="16">
        <f t="shared" si="22"/>
        <v>8928036.0300000012</v>
      </c>
    </row>
    <row r="60" spans="1:7" x14ac:dyDescent="0.2">
      <c r="A60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25:G25"/>
    <mergeCell ref="G40:G41"/>
    <mergeCell ref="G27:G28"/>
    <mergeCell ref="A39:G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D49" sqref="D49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63.6" customHeight="1" x14ac:dyDescent="0.2">
      <c r="A1" s="45" t="s">
        <v>148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5426867.96</v>
      </c>
      <c r="C6" s="13">
        <f t="shared" si="0"/>
        <v>1140294.57</v>
      </c>
      <c r="D6" s="13">
        <f t="shared" si="0"/>
        <v>6567162.5300000003</v>
      </c>
      <c r="E6" s="13">
        <f t="shared" si="0"/>
        <v>2226964.13</v>
      </c>
      <c r="F6" s="13">
        <f t="shared" si="0"/>
        <v>2226964.13</v>
      </c>
      <c r="G6" s="13">
        <f t="shared" si="0"/>
        <v>4340198.4000000004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777571.86</v>
      </c>
      <c r="C8" s="5">
        <v>-26428.17</v>
      </c>
      <c r="D8" s="5">
        <f t="shared" ref="D8:D14" si="1">B8+C8</f>
        <v>751143.69</v>
      </c>
      <c r="E8" s="5">
        <v>224496</v>
      </c>
      <c r="F8" s="5">
        <v>224496</v>
      </c>
      <c r="G8" s="5">
        <f t="shared" ref="G8:G14" si="2">D8-E8</f>
        <v>526647.68999999994</v>
      </c>
    </row>
    <row r="9" spans="1:7" x14ac:dyDescent="0.2">
      <c r="A9" s="25" t="s">
        <v>122</v>
      </c>
      <c r="B9" s="5">
        <v>1843186.18</v>
      </c>
      <c r="C9" s="5">
        <v>769096.9</v>
      </c>
      <c r="D9" s="5">
        <f t="shared" si="1"/>
        <v>2612283.08</v>
      </c>
      <c r="E9" s="5">
        <v>834932</v>
      </c>
      <c r="F9" s="5">
        <v>834932</v>
      </c>
      <c r="G9" s="5">
        <f t="shared" si="2"/>
        <v>1777351.08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1413842.54</v>
      </c>
      <c r="C11" s="5">
        <v>397625.84</v>
      </c>
      <c r="D11" s="5">
        <f t="shared" si="1"/>
        <v>1811468.3800000001</v>
      </c>
      <c r="E11" s="5">
        <v>648039.54</v>
      </c>
      <c r="F11" s="5">
        <v>648039.54</v>
      </c>
      <c r="G11" s="5">
        <f t="shared" si="2"/>
        <v>1163428.8400000001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1392267.38</v>
      </c>
      <c r="C14" s="5">
        <v>0</v>
      </c>
      <c r="D14" s="5">
        <f t="shared" si="1"/>
        <v>1392267.38</v>
      </c>
      <c r="E14" s="5">
        <v>519496.59</v>
      </c>
      <c r="F14" s="5">
        <v>519496.59</v>
      </c>
      <c r="G14" s="5">
        <f t="shared" si="2"/>
        <v>872770.7899999998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7274261.4900000002</v>
      </c>
      <c r="C16" s="13">
        <f t="shared" si="3"/>
        <v>60340.729999999996</v>
      </c>
      <c r="D16" s="13">
        <f t="shared" si="3"/>
        <v>7334602.2199999997</v>
      </c>
      <c r="E16" s="13">
        <f t="shared" si="3"/>
        <v>2746764.59</v>
      </c>
      <c r="F16" s="13">
        <f t="shared" si="3"/>
        <v>2746764.59</v>
      </c>
      <c r="G16" s="13">
        <f t="shared" si="3"/>
        <v>4587837.6300000008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813538.74</v>
      </c>
      <c r="C19" s="5">
        <v>0</v>
      </c>
      <c r="D19" s="5">
        <f t="shared" si="5"/>
        <v>813538.74</v>
      </c>
      <c r="E19" s="5">
        <v>340712.96000000002</v>
      </c>
      <c r="F19" s="5">
        <v>340712.96000000002</v>
      </c>
      <c r="G19" s="5">
        <f t="shared" si="4"/>
        <v>472825.77999999997</v>
      </c>
    </row>
    <row r="20" spans="1:7" x14ac:dyDescent="0.2">
      <c r="A20" s="25" t="s">
        <v>43</v>
      </c>
      <c r="B20" s="5">
        <v>86000</v>
      </c>
      <c r="C20" s="5">
        <v>0</v>
      </c>
      <c r="D20" s="5">
        <f t="shared" si="5"/>
        <v>86000</v>
      </c>
      <c r="E20" s="5">
        <v>26655.01</v>
      </c>
      <c r="F20" s="5">
        <v>26655.01</v>
      </c>
      <c r="G20" s="5">
        <f t="shared" si="4"/>
        <v>59344.990000000005</v>
      </c>
    </row>
    <row r="21" spans="1:7" x14ac:dyDescent="0.2">
      <c r="A21" s="25" t="s">
        <v>44</v>
      </c>
      <c r="B21" s="5">
        <v>3977567.08</v>
      </c>
      <c r="C21" s="5">
        <v>-6715.77</v>
      </c>
      <c r="D21" s="5">
        <f t="shared" si="5"/>
        <v>3970851.31</v>
      </c>
      <c r="E21" s="5">
        <v>1487092.66</v>
      </c>
      <c r="F21" s="5">
        <v>1487092.66</v>
      </c>
      <c r="G21" s="5">
        <f t="shared" si="4"/>
        <v>2483758.6500000004</v>
      </c>
    </row>
    <row r="22" spans="1:7" x14ac:dyDescent="0.2">
      <c r="A22" s="25" t="s">
        <v>45</v>
      </c>
      <c r="B22" s="5">
        <v>2397155.67</v>
      </c>
      <c r="C22" s="5">
        <v>67056.5</v>
      </c>
      <c r="D22" s="5">
        <f t="shared" si="5"/>
        <v>2464212.17</v>
      </c>
      <c r="E22" s="5">
        <v>892303.96</v>
      </c>
      <c r="F22" s="5">
        <v>892303.96</v>
      </c>
      <c r="G22" s="5">
        <f t="shared" si="4"/>
        <v>1571908.21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12701129.449999999</v>
      </c>
      <c r="C42" s="16">
        <f t="shared" si="12"/>
        <v>1200635.3</v>
      </c>
      <c r="D42" s="16">
        <f t="shared" si="12"/>
        <v>13901764.75</v>
      </c>
      <c r="E42" s="16">
        <f t="shared" si="12"/>
        <v>4973728.72</v>
      </c>
      <c r="F42" s="16">
        <f t="shared" si="12"/>
        <v>4973728.72</v>
      </c>
      <c r="G42" s="16">
        <f t="shared" si="12"/>
        <v>8928036.0300000012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2024-07-23T18:01:14Z</cp:lastPrinted>
  <dcterms:created xsi:type="dcterms:W3CDTF">2014-02-10T03:37:14Z</dcterms:created>
  <dcterms:modified xsi:type="dcterms:W3CDTF">2024-07-23T18:02:06Z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